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264" activeTab="0"/>
  </bookViews>
  <sheets>
    <sheet name="The Proposition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<sst xmlns="http://schemas.openxmlformats.org/spreadsheetml/2006/main" count="40" uniqueCount="34">
  <si>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Expenses &amp; Overhead</t>
  </si>
  <si>
    <t>Sales Salary</t>
  </si>
  <si>
    <t>Total Salesperson Costs</t>
  </si>
  <si>
    <t>Social Insurance / Levies</t>
  </si>
  <si>
    <t>Step 1: Set Sales Salary</t>
  </si>
  <si>
    <t>Number of days of sales and sales related effort (incl. pre-sales support) to win the sale</t>
  </si>
  <si>
    <t>The historic win rate achieved in respect of opportunities in the pipeline</t>
  </si>
  <si>
    <t>Step 2: Enter Your Sales Metrics</t>
  </si>
  <si>
    <t>Average Sale Value:</t>
  </si>
  <si>
    <t>Avg. Net Margin Achieved:</t>
  </si>
  <si>
    <t>Step 3: See The Impact Of 'The Proposition'</t>
  </si>
  <si>
    <t>Cost Per Day</t>
  </si>
  <si>
    <t>Win Rate (Chance of success)</t>
  </si>
  <si>
    <t>Days</t>
  </si>
  <si>
    <t>NEW Sales Effort Required (up 200%)</t>
  </si>
  <si>
    <t>Sales Effort Required</t>
  </si>
  <si>
    <t>NEW Win Rate (up 200%)</t>
  </si>
  <si>
    <t>The number of opportunities added to the pipeline each quarter</t>
  </si>
  <si>
    <t>Cost of Sales</t>
  </si>
  <si>
    <t>Increase</t>
  </si>
  <si>
    <t>Decrease</t>
  </si>
  <si>
    <t>Win Rate</t>
  </si>
  <si>
    <t>The Proposition</t>
  </si>
  <si>
    <t>NEW Deals Progressed Each Quarter</t>
  </si>
  <si>
    <t>Deals Progressed Each Qtr</t>
  </si>
  <si>
    <t>Number</t>
  </si>
  <si>
    <t>Expected Additional (NEW) Sales</t>
  </si>
  <si>
    <t>Additional Sales Costs</t>
  </si>
  <si>
    <t>Sales Est.</t>
  </si>
  <si>
    <t>Sales Costs</t>
  </si>
  <si>
    <t>Net Revenue</t>
  </si>
  <si>
    <t>Net Additional (NEW) Revenue</t>
  </si>
  <si>
    <t>Forecast NEW/additional revenue net of extra selling costs</t>
  </si>
  <si>
    <t>The Business Case For Sellers Getting Involved Earlier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</si>
</sst>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42" applyAlignment="1">
      <alignment/>
    </xf>
    <xf numFmtId="164" fontId="0" fillId="0" borderId="0" xfId="42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9" fontId="0" fillId="0" borderId="0" xfId="57" applyAlignment="1">
      <alignment/>
    </xf>
    <xf numFmtId="0" fontId="4" fillId="0" borderId="0" xfId="0" applyFont="1" applyAlignment="1">
      <alignment/>
    </xf>
    <xf numFmtId="164" fontId="2" fillId="0" borderId="10" xfId="42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30" zoomScaleNormal="130" zoomScalePageLayoutView="0" workbookViewId="0" topLeftCell="A1">
      <selection activeCell="G4" sqref="G4"/>
    </sheetView>
  </sheetViews>
  <sheetFormatPr defaultColWidth="11.57421875" defaultRowHeight="12.75"/>
  <cols>
    <col min="1" max="1" width="18.00390625" style="0" customWidth="1"/>
    <col min="2" max="2" width="11.57421875" style="0" customWidth="1"/>
    <col min="3" max="3" width="24.28125" style="0" customWidth="1"/>
    <col min="4" max="4" width="10.7109375" style="0" customWidth="1"/>
    <col min="5" max="5" width="12.140625" style="0" customWidth="1"/>
    <col min="6" max="6" width="12.421875" style="0" customWidth="1"/>
    <col min="7" max="7" width="27.7109375" style="0" customWidth="1"/>
  </cols>
  <sheetData>
    <row r="1" ht="12.75">
      <c r="A1" s="2" t="s">
        <v>33</v>
      </c>
    </row>
    <row r="3" ht="15">
      <c r="B3" s="7" t="s">
        <v>4</v>
      </c>
    </row>
    <row r="4" ht="15">
      <c r="B4" s="7"/>
    </row>
    <row r="5" spans="3:5" ht="15.75" customHeight="1">
      <c r="C5" s="2" t="s">
        <v>1</v>
      </c>
      <c r="D5" s="2"/>
      <c r="E5" s="5">
        <v>70000</v>
      </c>
    </row>
    <row r="6" spans="3:5" ht="15.75" customHeight="1">
      <c r="C6" t="s">
        <v>3</v>
      </c>
      <c r="E6" s="3">
        <v>0.12</v>
      </c>
    </row>
    <row r="7" spans="3:5" ht="15.75" customHeight="1">
      <c r="C7" t="s">
        <v>0</v>
      </c>
      <c r="E7" s="3">
        <v>1</v>
      </c>
    </row>
    <row r="8" spans="3:5" ht="15.75" customHeight="1">
      <c r="C8" s="6" t="s">
        <v>2</v>
      </c>
      <c r="D8" s="6"/>
      <c r="E8" s="10">
        <f>E5*(1+E7)+(E5*E6)</f>
        <v>148400</v>
      </c>
    </row>
    <row r="9" spans="3:5" s="2" customFormat="1" ht="15.75" customHeight="1">
      <c r="C9" s="2" t="s">
        <v>11</v>
      </c>
      <c r="E9" s="11">
        <f>E8/200</f>
        <v>742</v>
      </c>
    </row>
    <row r="12" ht="15">
      <c r="B12" s="7" t="s">
        <v>7</v>
      </c>
    </row>
    <row r="13" ht="15">
      <c r="B13" s="7"/>
    </row>
    <row r="14" spans="3:5" ht="12.75">
      <c r="C14" t="s">
        <v>8</v>
      </c>
      <c r="E14" s="5">
        <v>125000</v>
      </c>
    </row>
    <row r="15" ht="12.75">
      <c r="C15" s="9" t="s">
        <v>5</v>
      </c>
    </row>
    <row r="16" ht="12.75">
      <c r="C16" s="9"/>
    </row>
    <row r="17" spans="3:5" ht="12.75">
      <c r="C17" t="s">
        <v>9</v>
      </c>
      <c r="E17" s="3">
        <v>0.07</v>
      </c>
    </row>
    <row r="18" spans="3:5" ht="12.75">
      <c r="C18" s="9" t="s">
        <v>5</v>
      </c>
      <c r="E18" s="3"/>
    </row>
    <row r="19" spans="3:6" ht="12.75">
      <c r="C19" s="9"/>
      <c r="E19" s="15" t="s">
        <v>13</v>
      </c>
      <c r="F19" s="16"/>
    </row>
    <row r="20" spans="3:6" ht="12.75">
      <c r="C20" t="s">
        <v>15</v>
      </c>
      <c r="E20" s="4">
        <v>2</v>
      </c>
      <c r="F20" s="14"/>
    </row>
    <row r="21" spans="3:5" ht="12.75">
      <c r="C21" s="9" t="s">
        <v>5</v>
      </c>
      <c r="E21" s="3"/>
    </row>
    <row r="22" spans="7:9" ht="12.75">
      <c r="G22" s="21" t="s">
        <v>22</v>
      </c>
      <c r="H22" s="22"/>
      <c r="I22" s="22"/>
    </row>
    <row r="23" spans="3:9" ht="12.75">
      <c r="C23" t="s">
        <v>12</v>
      </c>
      <c r="E23" s="3">
        <v>0.35</v>
      </c>
      <c r="G23" s="22" t="s">
        <v>18</v>
      </c>
      <c r="H23" s="23">
        <v>2</v>
      </c>
      <c r="I23" s="22" t="s">
        <v>19</v>
      </c>
    </row>
    <row r="24" spans="3:9" ht="12.75">
      <c r="C24" s="9" t="s">
        <v>6</v>
      </c>
      <c r="G24" s="22" t="s">
        <v>21</v>
      </c>
      <c r="H24" s="23">
        <v>2</v>
      </c>
      <c r="I24" s="22" t="s">
        <v>19</v>
      </c>
    </row>
    <row r="25" spans="3:9" ht="12.75">
      <c r="C25" s="9"/>
      <c r="G25" s="22" t="s">
        <v>24</v>
      </c>
      <c r="H25" s="23">
        <v>-0.2</v>
      </c>
      <c r="I25" s="22" t="s">
        <v>20</v>
      </c>
    </row>
    <row r="26" spans="3:5" ht="12.75">
      <c r="C26" t="s">
        <v>24</v>
      </c>
      <c r="E26">
        <v>10</v>
      </c>
    </row>
    <row r="27" ht="12.75">
      <c r="C27" s="9" t="s">
        <v>17</v>
      </c>
    </row>
    <row r="28" ht="12.75">
      <c r="C28" s="9"/>
    </row>
    <row r="29" spans="3:5" ht="12.75">
      <c r="C29" s="9"/>
      <c r="D29" t="s">
        <v>28</v>
      </c>
      <c r="E29" s="13">
        <f>E26*E23*E14</f>
        <v>437500</v>
      </c>
    </row>
    <row r="30" spans="3:5" ht="12.75">
      <c r="C30" s="9"/>
      <c r="D30" t="s">
        <v>29</v>
      </c>
      <c r="E30" s="13">
        <f>E26*E20*E9</f>
        <v>14840</v>
      </c>
    </row>
    <row r="31" spans="3:5" ht="12.75">
      <c r="C31" s="9"/>
      <c r="D31" t="s">
        <v>30</v>
      </c>
      <c r="E31" s="13">
        <f>E29-E30</f>
        <v>422660</v>
      </c>
    </row>
    <row r="32" ht="12.75">
      <c r="C32" s="9"/>
    </row>
    <row r="33" spans="2:3" ht="15">
      <c r="B33" s="7" t="s">
        <v>10</v>
      </c>
      <c r="C33" s="9"/>
    </row>
    <row r="34" ht="12.75">
      <c r="C34" s="9"/>
    </row>
    <row r="35" spans="3:6" ht="12.75">
      <c r="C35" s="9"/>
      <c r="E35" s="16" t="s">
        <v>13</v>
      </c>
      <c r="F35" s="16"/>
    </row>
    <row r="36" spans="3:6" ht="12.75">
      <c r="C36" t="s">
        <v>14</v>
      </c>
      <c r="E36" s="12">
        <f>E20*H23</f>
        <v>4</v>
      </c>
      <c r="F36" s="13"/>
    </row>
    <row r="38" spans="3:10" ht="12.75">
      <c r="C38" t="s">
        <v>16</v>
      </c>
      <c r="E38" s="17">
        <f>E23*H24</f>
        <v>0.7</v>
      </c>
      <c r="H38" s="3"/>
      <c r="J38" s="1"/>
    </row>
    <row r="39" spans="5:6" ht="12.75">
      <c r="E39" s="16" t="s">
        <v>25</v>
      </c>
      <c r="F39" s="16"/>
    </row>
    <row r="40" spans="3:5" ht="12.75">
      <c r="C40" t="s">
        <v>23</v>
      </c>
      <c r="E40">
        <f>E26*(1+H25)</f>
        <v>8</v>
      </c>
    </row>
    <row r="42" spans="3:5" ht="12.75">
      <c r="C42" t="s">
        <v>26</v>
      </c>
      <c r="E42" s="5">
        <f>E14*(E40*(E38-E23))</f>
        <v>350000</v>
      </c>
    </row>
    <row r="44" spans="3:5" ht="12.75">
      <c r="C44" s="18" t="s">
        <v>27</v>
      </c>
      <c r="D44" s="18"/>
      <c r="E44" s="19">
        <f>E40*((E36-E20)*E9)</f>
        <v>11872</v>
      </c>
    </row>
    <row r="45" ht="12.75">
      <c r="F45" t="s">
        <v>19</v>
      </c>
    </row>
    <row r="46" spans="3:6" ht="12.75">
      <c r="C46" s="2" t="s">
        <v>31</v>
      </c>
      <c r="D46" s="2"/>
      <c r="E46" s="20">
        <f>(E42)-E44</f>
        <v>338128</v>
      </c>
      <c r="F46" s="8">
        <f>E42/E29</f>
        <v>0.8</v>
      </c>
    </row>
    <row r="47" ht="12.75">
      <c r="C47" s="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Collis</dc:creator>
  <cp:keywords/>
  <dc:description/>
  <cp:lastModifiedBy>Ray Collis</cp:lastModifiedBy>
  <dcterms:created xsi:type="dcterms:W3CDTF">2013-08-09T13:21:05Z</dcterms:created>
  <dcterms:modified xsi:type="dcterms:W3CDTF">2013-08-09T13:23:04Z</dcterms:modified>
  <cp:category/>
  <cp:version/>
  <cp:contentType/>
  <cp:contentStatus/>
</cp:coreProperties>
</file>